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34 AMERHLMNSG\2 - PROCEDURES\25018 RENOVATION CARRE MILITAIRE BORDEAUX\1.DCE prépa\"/>
    </mc:Choice>
  </mc:AlternateContent>
  <xr:revisionPtr revIDLastSave="0" documentId="13_ncr:1_{291CDB6B-D3CA-4A9B-9225-73BDED4D7309}" xr6:coauthVersionLast="36" xr6:coauthVersionMax="36" xr10:uidLastSave="{00000000-0000-0000-0000-000000000000}"/>
  <bookViews>
    <workbookView xWindow="0" yWindow="0" windowWidth="28800" windowHeight="12105" xr2:uid="{26FAB4C5-8407-4E95-B280-1C7A882D1675}"/>
  </bookViews>
  <sheets>
    <sheet name="DPGF" sheetId="2" r:id="rId1"/>
  </sheets>
  <calcPr calcId="191029"/>
</workbook>
</file>

<file path=xl/calcChain.xml><?xml version="1.0" encoding="utf-8"?>
<calcChain xmlns="http://schemas.openxmlformats.org/spreadsheetml/2006/main">
  <c r="D19" i="2" l="1"/>
  <c r="F16" i="2" l="1"/>
  <c r="F54" i="2" l="1"/>
  <c r="F53" i="2"/>
  <c r="F55" i="2" s="1"/>
  <c r="F17" i="2" l="1"/>
  <c r="D49" i="2"/>
  <c r="F49" i="2" s="1"/>
  <c r="F50" i="2"/>
  <c r="F51" i="2"/>
  <c r="F52" i="2"/>
  <c r="F42" i="2"/>
  <c r="F43" i="2"/>
  <c r="F45" i="2"/>
  <c r="F46" i="2"/>
  <c r="F47" i="2"/>
  <c r="F41" i="2"/>
  <c r="F40" i="2"/>
  <c r="F35" i="2"/>
  <c r="D27" i="2"/>
  <c r="F27" i="2"/>
  <c r="D14" i="2" l="1"/>
  <c r="F29" i="2" l="1"/>
  <c r="F24" i="2"/>
  <c r="F25" i="2"/>
  <c r="F26" i="2"/>
  <c r="F28" i="2"/>
  <c r="D18" i="2"/>
  <c r="F9" i="2"/>
  <c r="F8" i="2"/>
  <c r="F10" i="2" s="1"/>
  <c r="F34" i="2" l="1"/>
  <c r="F33" i="2"/>
  <c r="F32" i="2"/>
  <c r="F36" i="2" s="1"/>
  <c r="F14" i="2"/>
  <c r="F15" i="2"/>
  <c r="F18" i="2"/>
  <c r="F19" i="2"/>
  <c r="F21" i="2"/>
  <c r="F22" i="2"/>
  <c r="F30" i="2" l="1"/>
  <c r="F56" i="2" s="1"/>
</calcChain>
</file>

<file path=xl/sharedStrings.xml><?xml version="1.0" encoding="utf-8"?>
<sst xmlns="http://schemas.openxmlformats.org/spreadsheetml/2006/main" count="134" uniqueCount="100">
  <si>
    <t>Désignation des travaux</t>
  </si>
  <si>
    <t>Article CCTP</t>
  </si>
  <si>
    <t>Unité 
de référence</t>
  </si>
  <si>
    <t>Prix Unit. 
€ HT</t>
  </si>
  <si>
    <t>Prix Total
 € HT</t>
  </si>
  <si>
    <t>Qté 
estimée MOA</t>
  </si>
  <si>
    <t>Montant S/TOTAL € HT</t>
  </si>
  <si>
    <t>U</t>
  </si>
  <si>
    <t>ENS</t>
  </si>
  <si>
    <t>m2</t>
  </si>
  <si>
    <t>ml</t>
  </si>
  <si>
    <t>Amenée et repli du matériel et baraquements de chantier</t>
  </si>
  <si>
    <t>Barriérage de chantier et repli en fin de chantier</t>
  </si>
  <si>
    <t>5.1</t>
  </si>
  <si>
    <t>5.2</t>
  </si>
  <si>
    <t>6.1</t>
  </si>
  <si>
    <t>Carré militaire de 1914-1918 et carré militaire 1939-1945</t>
  </si>
  <si>
    <t>6.2</t>
  </si>
  <si>
    <t>Travaux sur les emblèmes funéraires religieux</t>
  </si>
  <si>
    <t>Décapage par hydrogommage des emblèmes funéraires religieux</t>
  </si>
  <si>
    <t>6.3</t>
  </si>
  <si>
    <t>6.2.1</t>
  </si>
  <si>
    <t>6.2.2</t>
  </si>
  <si>
    <t>Reprise des matières d’emblèmes en mauvais état (réfection, ragréage)</t>
  </si>
  <si>
    <t>6.2.3</t>
  </si>
  <si>
    <t>Travaux sur les plaques nominatives</t>
  </si>
  <si>
    <t>Travaux sur les stèles des sépultures étrangères</t>
  </si>
  <si>
    <t>6.4</t>
  </si>
  <si>
    <t>6.5</t>
  </si>
  <si>
    <t>6.4.1</t>
  </si>
  <si>
    <t>6.4.2</t>
  </si>
  <si>
    <t xml:space="preserve">Le nettoyage des stèles </t>
  </si>
  <si>
    <t>Le décapage des plaques et croix en bronze</t>
  </si>
  <si>
    <t>Les ouvrages d'angles</t>
  </si>
  <si>
    <t>6.5.1</t>
  </si>
  <si>
    <t>6.5.2</t>
  </si>
  <si>
    <t>6.5.3</t>
  </si>
  <si>
    <t>6.5.4</t>
  </si>
  <si>
    <t xml:space="preserve">Le couvercle en béton </t>
  </si>
  <si>
    <t>Les bordures de démarcation</t>
  </si>
  <si>
    <t>Travaux sur les mâts</t>
  </si>
  <si>
    <t>Travaux sur le muret du carré militaire principal  y compris la purge et la reprise d'enduit ainsi que le nettoyage</t>
  </si>
  <si>
    <t>7.1</t>
  </si>
  <si>
    <t>7.2</t>
  </si>
  <si>
    <t>7.3</t>
  </si>
  <si>
    <t>Travaux sur la bordure de démarcation de l’allée centrale du carré militaire principal</t>
  </si>
  <si>
    <t>Travaux sur la bordure de démarcation du carré militaire secondaire</t>
  </si>
  <si>
    <t>6.2.4</t>
  </si>
  <si>
    <t>Applications d’un minéralisant sur les emblèmes funéraires religieux</t>
  </si>
  <si>
    <t>6.5.5</t>
  </si>
  <si>
    <t>7.4</t>
  </si>
  <si>
    <t>Plus-value pour remise en peinture des emblèmes funéraires religieux</t>
  </si>
  <si>
    <t>8.1</t>
  </si>
  <si>
    <t>8.2</t>
  </si>
  <si>
    <t>8.2.1</t>
  </si>
  <si>
    <t>Généralités</t>
  </si>
  <si>
    <t xml:space="preserve">Travaux sur les emblèmes en croix latine </t>
  </si>
  <si>
    <t>8.2.2</t>
  </si>
  <si>
    <t>8.2.3</t>
  </si>
  <si>
    <t>8.2.4</t>
  </si>
  <si>
    <t>8.3</t>
  </si>
  <si>
    <t>8.3.1</t>
  </si>
  <si>
    <t>Décapage par hydrogommage des bordures</t>
  </si>
  <si>
    <t>8.3.2</t>
  </si>
  <si>
    <t>8.3.3</t>
  </si>
  <si>
    <t xml:space="preserve">Réparation des bordures maçonnées </t>
  </si>
  <si>
    <t xml:space="preserve">Travaux sur le monument centrale en pierre </t>
  </si>
  <si>
    <t>8.4</t>
  </si>
  <si>
    <t>8.4.1</t>
  </si>
  <si>
    <t>8.4.2</t>
  </si>
  <si>
    <t>8.4.3</t>
  </si>
  <si>
    <t>Décapage par micro-gommage</t>
  </si>
  <si>
    <t xml:space="preserve">Ragréages de la pierre sur les zones abimées </t>
  </si>
  <si>
    <t>Réalisation d’une patine de chaux sur support maçonné</t>
  </si>
  <si>
    <t>8.5</t>
  </si>
  <si>
    <t>Travaux sur le mât</t>
  </si>
  <si>
    <t>Ens</t>
  </si>
  <si>
    <t>8.6</t>
  </si>
  <si>
    <t>8.7</t>
  </si>
  <si>
    <t>Tranche ferme - ARTICLE 5 – INSTALLATION DE CHANTIER</t>
  </si>
  <si>
    <t>Tranche ferme - ARTICLE 6 - TRAVAUX FERMES SUR LE CARRÉ MILITAIRE AU CIMETIERE DE BORDEAUX-NORD</t>
  </si>
  <si>
    <t xml:space="preserve">Tranche optionnelle N°1 - ARTICLE 7 – TRAVAUX OPTIONNELS SUR LE CARRÉ MILITAIRE DU CIMETIERE DE BORDEAUX-NORD </t>
  </si>
  <si>
    <t xml:space="preserve">Tranche optionnelle N°2 - ARTICLE 8 – TRAVAUX SUR LE CARRE MILITAIRE DU CIMETIERE DE LA CHARTREUSE A BORDEAUX </t>
  </si>
  <si>
    <r>
      <t xml:space="preserve">Consultation n° </t>
    </r>
    <r>
      <rPr>
        <b/>
        <sz val="20"/>
        <color rgb="FFFF0000"/>
        <rFont val="Times New Roman"/>
        <family val="1"/>
      </rPr>
      <t>25018</t>
    </r>
  </si>
  <si>
    <t>RÉNOVATION DU CARRÉ MILITAIRE
AU CIMETIÈRE DE BORDEAUX-NORD
Lot unique : Maçonnerie générale</t>
  </si>
  <si>
    <t>Décomposition du Prix Global et Forfaitaire (DPGF)</t>
  </si>
  <si>
    <t>Travaux sur le caveau monument</t>
  </si>
  <si>
    <t>Reprise et ragréage du dallage en périphérie du caveau monument</t>
  </si>
  <si>
    <t>6.2.5</t>
  </si>
  <si>
    <t>Re-scellement de deux croix latines</t>
  </si>
  <si>
    <t>Application d’un minéralisant sur les emblèmes funéraires religieux</t>
  </si>
  <si>
    <r>
      <t xml:space="preserve">L’autel de </t>
    </r>
    <r>
      <rPr>
        <sz val="10"/>
        <color rgb="FFFF0000"/>
        <rFont val="Times New Roman"/>
        <family val="1"/>
      </rPr>
      <t>g</t>
    </r>
    <r>
      <rPr>
        <sz val="10"/>
        <rFont val="Times New Roman"/>
        <family val="1"/>
      </rPr>
      <t>ranit</t>
    </r>
  </si>
  <si>
    <t xml:space="preserve">Travaux sur les bordures en béton collectives  </t>
  </si>
  <si>
    <t>Peinture sur support maçonné</t>
  </si>
  <si>
    <t>6.6</t>
  </si>
  <si>
    <t xml:space="preserve">Remplacement des stèles musulmanes abimées </t>
  </si>
  <si>
    <t xml:space="preserve">Dépose des gravillons existants </t>
  </si>
  <si>
    <t>Fourniture et pose de gravillons sur les tertres</t>
  </si>
  <si>
    <t>Montant TOTAL € HT*</t>
  </si>
  <si>
    <t>*Les travaux exécutés au titre du présent marché, conformément au 4. 10° de l’article 261 du code général des impôts (CGI), sont, pour le titulaire ou les cotraitants, exonérés de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</si>
</sst>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20"/>
      <name val="Times New Roman"/>
      <family val="1"/>
    </font>
    <font>
      <b/>
      <sz val="12"/>
      <color theme="1"/>
      <name val="Times New Roman"/>
      <family val="1"/>
    </font>
    <font>
      <b/>
      <sz val="20"/>
      <color rgb="FFFF0000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10" fillId="0" borderId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10" fillId="21" borderId="3" applyNumberFormat="0" applyAlignment="0" applyProtection="0"/>
  </cellStyleXfs>
  <cellXfs count="50">
    <xf numFmtId="0" fontId="0" fillId="0" borderId="0" xfId="0"/>
    <xf numFmtId="2" fontId="21" fillId="0" borderId="0" xfId="0" applyNumberFormat="1" applyFont="1" applyAlignment="1">
      <alignment horizontal="center" vertical="center"/>
    </xf>
    <xf numFmtId="2" fontId="22" fillId="0" borderId="0" xfId="33" applyNumberFormat="1" applyFont="1" applyBorder="1" applyAlignment="1">
      <alignment horizontal="center" vertical="center"/>
    </xf>
    <xf numFmtId="0" fontId="25" fillId="0" borderId="10" xfId="1" applyFont="1" applyBorder="1" applyAlignment="1">
      <alignment horizontal="center" vertical="center"/>
    </xf>
    <xf numFmtId="4" fontId="24" fillId="0" borderId="10" xfId="1" applyNumberFormat="1" applyFont="1" applyBorder="1" applyAlignment="1">
      <alignment horizontal="center" vertical="center"/>
    </xf>
    <xf numFmtId="0" fontId="24" fillId="0" borderId="10" xfId="34" applyFont="1" applyBorder="1" applyAlignment="1">
      <alignment horizontal="center" vertical="center" wrapText="1"/>
    </xf>
    <xf numFmtId="0" fontId="24" fillId="0" borderId="10" xfId="34" applyFont="1" applyBorder="1" applyAlignment="1">
      <alignment horizontal="left" vertical="center" wrapText="1"/>
    </xf>
    <xf numFmtId="0" fontId="24" fillId="24" borderId="10" xfId="34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4" fillId="0" borderId="0" xfId="1" applyFont="1" applyAlignment="1">
      <alignment vertical="center"/>
    </xf>
    <xf numFmtId="0" fontId="24" fillId="0" borderId="0" xfId="1" applyFont="1" applyAlignment="1">
      <alignment horizontal="center" vertical="center"/>
    </xf>
    <xf numFmtId="2" fontId="24" fillId="0" borderId="0" xfId="1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4" fontId="23" fillId="0" borderId="0" xfId="33" applyNumberFormat="1" applyFont="1" applyBorder="1" applyAlignment="1">
      <alignment horizontal="center" vertical="center"/>
    </xf>
    <xf numFmtId="4" fontId="21" fillId="0" borderId="0" xfId="0" applyNumberFormat="1" applyFont="1" applyAlignment="1">
      <alignment vertical="center"/>
    </xf>
    <xf numFmtId="0" fontId="25" fillId="0" borderId="10" xfId="1" applyFont="1" applyBorder="1" applyAlignment="1">
      <alignment horizontal="center" vertical="center" wrapText="1"/>
    </xf>
    <xf numFmtId="0" fontId="24" fillId="0" borderId="10" xfId="34" applyFont="1" applyBorder="1" applyAlignment="1">
      <alignment vertical="center" wrapText="1"/>
    </xf>
    <xf numFmtId="0" fontId="29" fillId="20" borderId="10" xfId="1" applyFont="1" applyFill="1" applyBorder="1" applyAlignment="1">
      <alignment horizontal="center" vertical="center" wrapText="1"/>
    </xf>
    <xf numFmtId="0" fontId="31" fillId="26" borderId="10" xfId="0" applyFont="1" applyFill="1" applyBorder="1" applyAlignment="1">
      <alignment horizontal="center" vertical="center" wrapText="1"/>
    </xf>
    <xf numFmtId="2" fontId="29" fillId="20" borderId="10" xfId="1" applyNumberFormat="1" applyFont="1" applyFill="1" applyBorder="1" applyAlignment="1">
      <alignment horizontal="center" vertical="center" wrapText="1"/>
    </xf>
    <xf numFmtId="4" fontId="29" fillId="20" borderId="10" xfId="1" applyNumberFormat="1" applyFont="1" applyFill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/>
    </xf>
    <xf numFmtId="0" fontId="25" fillId="0" borderId="10" xfId="34" applyFont="1" applyBorder="1" applyAlignment="1">
      <alignment horizontal="left" vertical="center" wrapText="1"/>
    </xf>
    <xf numFmtId="0" fontId="25" fillId="0" borderId="10" xfId="34" applyFont="1" applyFill="1" applyBorder="1" applyAlignment="1">
      <alignment vertical="center" wrapText="1"/>
    </xf>
    <xf numFmtId="0" fontId="25" fillId="0" borderId="10" xfId="34" applyFont="1" applyBorder="1" applyAlignment="1">
      <alignment vertical="center" wrapText="1"/>
    </xf>
    <xf numFmtId="0" fontId="24" fillId="0" borderId="10" xfId="34" applyFont="1" applyFill="1" applyBorder="1" applyAlignment="1">
      <alignment horizontal="left" vertical="center" wrapText="1"/>
    </xf>
    <xf numFmtId="0" fontId="21" fillId="0" borderId="11" xfId="0" applyNumberFormat="1" applyFont="1" applyBorder="1" applyAlignment="1">
      <alignment horizontal="left" vertical="center" wrapText="1"/>
    </xf>
    <xf numFmtId="0" fontId="21" fillId="0" borderId="10" xfId="0" applyFont="1" applyBorder="1" applyAlignment="1">
      <alignment horizontal="right" vertical="center"/>
    </xf>
    <xf numFmtId="0" fontId="27" fillId="0" borderId="10" xfId="0" applyFont="1" applyBorder="1" applyAlignment="1">
      <alignment horizontal="right" vertical="center"/>
    </xf>
    <xf numFmtId="0" fontId="20" fillId="0" borderId="0" xfId="33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 wrapText="1"/>
    </xf>
    <xf numFmtId="0" fontId="25" fillId="4" borderId="10" xfId="1" applyFont="1" applyFill="1" applyBorder="1" applyAlignment="1">
      <alignment horizontal="left" vertical="center" wrapText="1"/>
    </xf>
    <xf numFmtId="2" fontId="21" fillId="0" borderId="10" xfId="0" applyNumberFormat="1" applyFont="1" applyBorder="1" applyAlignment="1" applyProtection="1">
      <alignment horizontal="center" vertical="center"/>
    </xf>
    <xf numFmtId="2" fontId="21" fillId="0" borderId="10" xfId="0" applyNumberFormat="1" applyFont="1" applyFill="1" applyBorder="1" applyAlignment="1" applyProtection="1">
      <alignment horizontal="center" vertical="center"/>
    </xf>
    <xf numFmtId="4" fontId="21" fillId="0" borderId="10" xfId="0" applyNumberFormat="1" applyFont="1" applyFill="1" applyBorder="1" applyAlignment="1" applyProtection="1">
      <alignment horizontal="center" vertical="center"/>
    </xf>
    <xf numFmtId="4" fontId="26" fillId="0" borderId="10" xfId="1" applyNumberFormat="1" applyFont="1" applyFill="1" applyBorder="1" applyAlignment="1" applyProtection="1">
      <alignment horizontal="center" vertical="center"/>
    </xf>
    <xf numFmtId="4" fontId="24" fillId="0" borderId="10" xfId="1" applyNumberFormat="1" applyFont="1" applyBorder="1" applyAlignment="1" applyProtection="1">
      <alignment horizontal="center" vertical="center"/>
    </xf>
    <xf numFmtId="4" fontId="24" fillId="0" borderId="10" xfId="1" applyNumberFormat="1" applyFont="1" applyFill="1" applyBorder="1" applyAlignment="1" applyProtection="1">
      <alignment horizontal="center" vertical="center"/>
    </xf>
    <xf numFmtId="4" fontId="24" fillId="24" borderId="10" xfId="1" applyNumberFormat="1" applyFont="1" applyFill="1" applyBorder="1" applyAlignment="1" applyProtection="1">
      <alignment horizontal="center" vertical="center"/>
    </xf>
    <xf numFmtId="2" fontId="21" fillId="0" borderId="10" xfId="0" applyNumberFormat="1" applyFont="1" applyBorder="1" applyAlignment="1" applyProtection="1">
      <alignment horizontal="center" vertical="center"/>
      <protection locked="0"/>
    </xf>
    <xf numFmtId="2" fontId="21" fillId="0" borderId="10" xfId="0" applyNumberFormat="1" applyFont="1" applyFill="1" applyBorder="1" applyAlignment="1" applyProtection="1">
      <alignment horizontal="center" vertical="center"/>
      <protection locked="0"/>
    </xf>
    <xf numFmtId="4" fontId="24" fillId="0" borderId="10" xfId="1" applyNumberFormat="1" applyFont="1" applyBorder="1" applyAlignment="1" applyProtection="1">
      <alignment horizontal="center" vertical="center"/>
      <protection locked="0"/>
    </xf>
    <xf numFmtId="4" fontId="24" fillId="0" borderId="10" xfId="1" applyNumberFormat="1" applyFont="1" applyFill="1" applyBorder="1" applyAlignment="1" applyProtection="1">
      <alignment horizontal="center" vertical="center"/>
      <protection locked="0"/>
    </xf>
    <xf numFmtId="4" fontId="24" fillId="24" borderId="10" xfId="1" applyNumberFormat="1" applyFont="1" applyFill="1" applyBorder="1" applyAlignment="1" applyProtection="1">
      <alignment horizontal="center" vertical="center"/>
      <protection locked="0"/>
    </xf>
    <xf numFmtId="4" fontId="21" fillId="0" borderId="10" xfId="0" applyNumberFormat="1" applyFont="1" applyBorder="1" applyAlignment="1" applyProtection="1">
      <alignment vertical="center"/>
    </xf>
    <xf numFmtId="4" fontId="27" fillId="0" borderId="10" xfId="0" applyNumberFormat="1" applyFont="1" applyBorder="1" applyAlignment="1" applyProtection="1">
      <alignment horizontal="right" vertical="center"/>
    </xf>
    <xf numFmtId="4" fontId="27" fillId="25" borderId="10" xfId="0" applyNumberFormat="1" applyFont="1" applyFill="1" applyBorder="1" applyAlignment="1" applyProtection="1">
      <alignment horizontal="center" vertical="center"/>
    </xf>
  </cellXfs>
  <cellStyles count="46">
    <cellStyle name="20 % - Accent1 2" xfId="2" xr:uid="{00000000-0005-0000-0000-000000000000}"/>
    <cellStyle name="20 % - Accent2 2" xfId="3" xr:uid="{00000000-0005-0000-0000-000001000000}"/>
    <cellStyle name="20 % - Accent3 2" xfId="4" xr:uid="{00000000-0005-0000-0000-000002000000}"/>
    <cellStyle name="20 % - Accent4 2" xfId="5" xr:uid="{00000000-0005-0000-0000-000003000000}"/>
    <cellStyle name="20 % - Accent5 2" xfId="6" xr:uid="{00000000-0005-0000-0000-000004000000}"/>
    <cellStyle name="20 % - Accent6 2" xfId="7" xr:uid="{00000000-0005-0000-0000-000005000000}"/>
    <cellStyle name="40 % - Accent1 2" xfId="8" xr:uid="{00000000-0005-0000-0000-000006000000}"/>
    <cellStyle name="40 % - Accent2 2" xfId="9" xr:uid="{00000000-0005-0000-0000-000007000000}"/>
    <cellStyle name="40 % - Accent3 2" xfId="10" xr:uid="{00000000-0005-0000-0000-000008000000}"/>
    <cellStyle name="40 % - Accent4 2" xfId="11" xr:uid="{00000000-0005-0000-0000-000009000000}"/>
    <cellStyle name="40 % - Accent5 2" xfId="12" xr:uid="{00000000-0005-0000-0000-00000A000000}"/>
    <cellStyle name="40 % - Accent6 2" xfId="13" xr:uid="{00000000-0005-0000-0000-00000B000000}"/>
    <cellStyle name="60 % - Accent1 2" xfId="14" xr:uid="{00000000-0005-0000-0000-00000C000000}"/>
    <cellStyle name="60 % - Accent2 2" xfId="15" xr:uid="{00000000-0005-0000-0000-00000D000000}"/>
    <cellStyle name="60 % - Accent3 2" xfId="16" xr:uid="{00000000-0005-0000-0000-00000E000000}"/>
    <cellStyle name="60 % - Accent4 2" xfId="17" xr:uid="{00000000-0005-0000-0000-00000F000000}"/>
    <cellStyle name="60 % - Accent5 2" xfId="18" xr:uid="{00000000-0005-0000-0000-000010000000}"/>
    <cellStyle name="60 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Avertissement 2" xfId="26" xr:uid="{00000000-0005-0000-0000-000018000000}"/>
    <cellStyle name="Calcul 2" xfId="27" xr:uid="{00000000-0005-0000-0000-000019000000}"/>
    <cellStyle name="Cellule liée 2" xfId="28" xr:uid="{00000000-0005-0000-0000-00001A000000}"/>
    <cellStyle name="Commentaire 2" xfId="29" xr:uid="{00000000-0005-0000-0000-00001B000000}"/>
    <cellStyle name="Commentaire 3" xfId="45" xr:uid="{00000000-0005-0000-0000-00001C000000}"/>
    <cellStyle name="Entrée 2" xfId="30" xr:uid="{00000000-0005-0000-0000-00001D000000}"/>
    <cellStyle name="Insatisfaisant 2" xfId="31" xr:uid="{00000000-0005-0000-0000-00001E000000}"/>
    <cellStyle name="Neutre 2" xfId="32" xr:uid="{00000000-0005-0000-0000-00001F000000}"/>
    <cellStyle name="Normal" xfId="0" builtinId="0"/>
    <cellStyle name="Normal 2" xfId="33" xr:uid="{00000000-0005-0000-0000-000021000000}"/>
    <cellStyle name="Normal 2_03.BPU 21.015" xfId="34" xr:uid="{00000000-0005-0000-0000-000022000000}"/>
    <cellStyle name="Normal 3" xfId="1" xr:uid="{00000000-0005-0000-0000-000023000000}"/>
    <cellStyle name="Satisfaisant 2" xfId="35" xr:uid="{00000000-0005-0000-0000-000024000000}"/>
    <cellStyle name="Sortie 2" xfId="36" xr:uid="{00000000-0005-0000-0000-000025000000}"/>
    <cellStyle name="Texte explicatif 2" xfId="37" xr:uid="{00000000-0005-0000-0000-000026000000}"/>
    <cellStyle name="Titre 2" xfId="38" xr:uid="{00000000-0005-0000-0000-000027000000}"/>
    <cellStyle name="Titre 1 2" xfId="39" xr:uid="{00000000-0005-0000-0000-000028000000}"/>
    <cellStyle name="Titre 2 2" xfId="40" xr:uid="{00000000-0005-0000-0000-000029000000}"/>
    <cellStyle name="Titre 3 2" xfId="41" xr:uid="{00000000-0005-0000-0000-00002A000000}"/>
    <cellStyle name="Titre 4 2" xfId="42" xr:uid="{00000000-0005-0000-0000-00002B000000}"/>
    <cellStyle name="Total 2" xfId="43" xr:uid="{00000000-0005-0000-0000-00002C000000}"/>
    <cellStyle name="Vérification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4"/>
  <sheetViews>
    <sheetView tabSelected="1" topLeftCell="A46" zoomScaleNormal="100" zoomScaleSheetLayoutView="70" workbookViewId="0">
      <selection activeCell="E14" sqref="E14"/>
    </sheetView>
  </sheetViews>
  <sheetFormatPr baseColWidth="10" defaultColWidth="11.42578125" defaultRowHeight="15" x14ac:dyDescent="0.25"/>
  <cols>
    <col min="1" max="1" width="13" style="10" customWidth="1"/>
    <col min="2" max="2" width="52" style="10" customWidth="1"/>
    <col min="3" max="3" width="18" style="14" customWidth="1"/>
    <col min="4" max="4" width="21.5703125" style="10" customWidth="1"/>
    <col min="5" max="5" width="13.28515625" style="1" customWidth="1"/>
    <col min="6" max="6" width="18.140625" style="16" customWidth="1"/>
    <col min="7" max="7" width="11.42578125" style="8"/>
    <col min="8" max="16384" width="11.42578125" style="10"/>
  </cols>
  <sheetData>
    <row r="1" spans="1:6" ht="89.25" customHeight="1" x14ac:dyDescent="0.25">
      <c r="A1" s="33" t="s">
        <v>84</v>
      </c>
      <c r="B1" s="33"/>
      <c r="C1" s="33"/>
      <c r="D1" s="33"/>
      <c r="E1" s="33"/>
      <c r="F1" s="33"/>
    </row>
    <row r="2" spans="1:6" ht="25.5" x14ac:dyDescent="0.25">
      <c r="A2" s="33" t="s">
        <v>83</v>
      </c>
      <c r="B2" s="33"/>
      <c r="C2" s="33"/>
      <c r="D2" s="33"/>
      <c r="E2" s="33"/>
      <c r="F2" s="33"/>
    </row>
    <row r="3" spans="1:6" ht="39.75" customHeight="1" x14ac:dyDescent="0.25">
      <c r="A3" s="33" t="s">
        <v>85</v>
      </c>
      <c r="B3" s="33"/>
      <c r="C3" s="33"/>
      <c r="D3" s="33"/>
      <c r="E3" s="33"/>
      <c r="F3" s="33"/>
    </row>
    <row r="4" spans="1:6" ht="18.75" x14ac:dyDescent="0.25">
      <c r="A4" s="32"/>
      <c r="B4" s="32"/>
      <c r="C4" s="32"/>
      <c r="D4" s="32"/>
      <c r="E4" s="2"/>
      <c r="F4" s="15"/>
    </row>
    <row r="5" spans="1:6" x14ac:dyDescent="0.25">
      <c r="A5" s="11"/>
      <c r="B5" s="12"/>
      <c r="C5" s="12"/>
      <c r="D5" s="13"/>
    </row>
    <row r="6" spans="1:6" ht="36.6" customHeight="1" x14ac:dyDescent="0.25">
      <c r="A6" s="19" t="s">
        <v>1</v>
      </c>
      <c r="B6" s="19" t="s">
        <v>0</v>
      </c>
      <c r="C6" s="19" t="s">
        <v>2</v>
      </c>
      <c r="D6" s="20" t="s">
        <v>5</v>
      </c>
      <c r="E6" s="21" t="s">
        <v>3</v>
      </c>
      <c r="F6" s="22" t="s">
        <v>4</v>
      </c>
    </row>
    <row r="7" spans="1:6" ht="36.6" customHeight="1" x14ac:dyDescent="0.25">
      <c r="A7" s="34" t="s">
        <v>79</v>
      </c>
      <c r="B7" s="34"/>
      <c r="C7" s="34"/>
      <c r="D7" s="34"/>
      <c r="E7" s="34"/>
      <c r="F7" s="34"/>
    </row>
    <row r="8" spans="1:6" ht="36.6" customHeight="1" x14ac:dyDescent="0.25">
      <c r="A8" s="23" t="s">
        <v>13</v>
      </c>
      <c r="B8" s="18" t="s">
        <v>11</v>
      </c>
      <c r="C8" s="5" t="s">
        <v>8</v>
      </c>
      <c r="D8" s="35">
        <v>1</v>
      </c>
      <c r="E8" s="42"/>
      <c r="F8" s="47">
        <f t="shared" ref="F8:F9" si="0">D8*E8</f>
        <v>0</v>
      </c>
    </row>
    <row r="9" spans="1:6" ht="36.6" customHeight="1" x14ac:dyDescent="0.25">
      <c r="A9" s="24" t="s">
        <v>14</v>
      </c>
      <c r="B9" s="6" t="s">
        <v>12</v>
      </c>
      <c r="C9" s="5" t="s">
        <v>8</v>
      </c>
      <c r="D9" s="36">
        <v>1</v>
      </c>
      <c r="E9" s="43"/>
      <c r="F9" s="47">
        <f t="shared" si="0"/>
        <v>0</v>
      </c>
    </row>
    <row r="10" spans="1:6" ht="36.6" customHeight="1" x14ac:dyDescent="0.25">
      <c r="A10" s="30" t="s">
        <v>6</v>
      </c>
      <c r="B10" s="30"/>
      <c r="C10" s="30"/>
      <c r="D10" s="30"/>
      <c r="E10" s="30"/>
      <c r="F10" s="48">
        <f>SUM(F8:F9)</f>
        <v>0</v>
      </c>
    </row>
    <row r="11" spans="1:6" ht="36.950000000000003" customHeight="1" x14ac:dyDescent="0.25">
      <c r="A11" s="34" t="s">
        <v>80</v>
      </c>
      <c r="B11" s="34"/>
      <c r="C11" s="34"/>
      <c r="D11" s="34"/>
      <c r="E11" s="34"/>
      <c r="F11" s="34"/>
    </row>
    <row r="12" spans="1:6" ht="36.950000000000003" customHeight="1" x14ac:dyDescent="0.25">
      <c r="A12" s="17" t="s">
        <v>15</v>
      </c>
      <c r="B12" s="27" t="s">
        <v>16</v>
      </c>
      <c r="C12" s="5"/>
      <c r="D12" s="4"/>
      <c r="E12" s="44"/>
      <c r="F12" s="47"/>
    </row>
    <row r="13" spans="1:6" ht="36.950000000000003" customHeight="1" x14ac:dyDescent="0.25">
      <c r="A13" s="3" t="s">
        <v>17</v>
      </c>
      <c r="B13" s="25" t="s">
        <v>18</v>
      </c>
      <c r="C13" s="5"/>
      <c r="D13" s="38"/>
      <c r="E13" s="45"/>
      <c r="F13" s="47"/>
    </row>
    <row r="14" spans="1:6" ht="43.5" customHeight="1" x14ac:dyDescent="0.25">
      <c r="A14" s="24" t="s">
        <v>21</v>
      </c>
      <c r="B14" s="6" t="s">
        <v>19</v>
      </c>
      <c r="C14" s="5" t="s">
        <v>7</v>
      </c>
      <c r="D14" s="39">
        <f>1414-19</f>
        <v>1395</v>
      </c>
      <c r="E14" s="44"/>
      <c r="F14" s="47">
        <f t="shared" ref="F14:F29" si="1">D14*E14</f>
        <v>0</v>
      </c>
    </row>
    <row r="15" spans="1:6" ht="43.5" customHeight="1" x14ac:dyDescent="0.25">
      <c r="A15" s="24" t="s">
        <v>22</v>
      </c>
      <c r="B15" s="6" t="s">
        <v>23</v>
      </c>
      <c r="C15" s="5" t="s">
        <v>8</v>
      </c>
      <c r="D15" s="39">
        <v>1</v>
      </c>
      <c r="E15" s="44"/>
      <c r="F15" s="47">
        <f t="shared" si="1"/>
        <v>0</v>
      </c>
    </row>
    <row r="16" spans="1:6" ht="43.5" customHeight="1" x14ac:dyDescent="0.25">
      <c r="A16" s="24" t="s">
        <v>24</v>
      </c>
      <c r="B16" s="6" t="s">
        <v>89</v>
      </c>
      <c r="C16" s="5" t="s">
        <v>7</v>
      </c>
      <c r="D16" s="39">
        <v>2</v>
      </c>
      <c r="E16" s="44"/>
      <c r="F16" s="47">
        <f t="shared" si="1"/>
        <v>0</v>
      </c>
    </row>
    <row r="17" spans="1:6" ht="43.5" customHeight="1" x14ac:dyDescent="0.25">
      <c r="A17" s="24" t="s">
        <v>47</v>
      </c>
      <c r="B17" s="28" t="s">
        <v>95</v>
      </c>
      <c r="C17" s="5" t="s">
        <v>7</v>
      </c>
      <c r="D17" s="39">
        <v>19</v>
      </c>
      <c r="E17" s="44"/>
      <c r="F17" s="47">
        <f t="shared" si="1"/>
        <v>0</v>
      </c>
    </row>
    <row r="18" spans="1:6" ht="36.950000000000003" customHeight="1" x14ac:dyDescent="0.25">
      <c r="A18" s="24" t="s">
        <v>88</v>
      </c>
      <c r="B18" s="18" t="s">
        <v>90</v>
      </c>
      <c r="C18" s="5" t="s">
        <v>7</v>
      </c>
      <c r="D18" s="39">
        <f>+D14</f>
        <v>1395</v>
      </c>
      <c r="E18" s="44"/>
      <c r="F18" s="47">
        <f t="shared" si="1"/>
        <v>0</v>
      </c>
    </row>
    <row r="19" spans="1:6" ht="36.950000000000003" customHeight="1" x14ac:dyDescent="0.25">
      <c r="A19" s="3" t="s">
        <v>20</v>
      </c>
      <c r="B19" s="26" t="s">
        <v>25</v>
      </c>
      <c r="C19" s="5" t="s">
        <v>7</v>
      </c>
      <c r="D19" s="40">
        <f>+D18+19</f>
        <v>1414</v>
      </c>
      <c r="E19" s="44"/>
      <c r="F19" s="47">
        <f t="shared" si="1"/>
        <v>0</v>
      </c>
    </row>
    <row r="20" spans="1:6" ht="36.950000000000003" customHeight="1" x14ac:dyDescent="0.25">
      <c r="A20" s="3" t="s">
        <v>27</v>
      </c>
      <c r="B20" s="25" t="s">
        <v>26</v>
      </c>
      <c r="C20" s="5"/>
      <c r="D20" s="41"/>
      <c r="E20" s="46"/>
      <c r="F20" s="47"/>
    </row>
    <row r="21" spans="1:6" ht="36.950000000000003" customHeight="1" x14ac:dyDescent="0.25">
      <c r="A21" s="24" t="s">
        <v>29</v>
      </c>
      <c r="B21" s="18" t="s">
        <v>31</v>
      </c>
      <c r="C21" s="5" t="s">
        <v>7</v>
      </c>
      <c r="D21" s="39">
        <v>8</v>
      </c>
      <c r="E21" s="44"/>
      <c r="F21" s="47">
        <f t="shared" si="1"/>
        <v>0</v>
      </c>
    </row>
    <row r="22" spans="1:6" ht="36.950000000000003" customHeight="1" x14ac:dyDescent="0.25">
      <c r="A22" s="24" t="s">
        <v>30</v>
      </c>
      <c r="B22" s="6" t="s">
        <v>32</v>
      </c>
      <c r="C22" s="5" t="s">
        <v>7</v>
      </c>
      <c r="D22" s="39">
        <v>8</v>
      </c>
      <c r="E22" s="44"/>
      <c r="F22" s="47">
        <f t="shared" si="1"/>
        <v>0</v>
      </c>
    </row>
    <row r="23" spans="1:6" ht="36.950000000000003" customHeight="1" x14ac:dyDescent="0.25">
      <c r="A23" s="3" t="s">
        <v>28</v>
      </c>
      <c r="B23" s="25" t="s">
        <v>86</v>
      </c>
      <c r="C23" s="7"/>
      <c r="D23" s="39"/>
      <c r="E23" s="44"/>
      <c r="F23" s="47"/>
    </row>
    <row r="24" spans="1:6" ht="36.950000000000003" customHeight="1" x14ac:dyDescent="0.25">
      <c r="A24" s="24" t="s">
        <v>34</v>
      </c>
      <c r="B24" s="18" t="s">
        <v>33</v>
      </c>
      <c r="C24" s="5" t="s">
        <v>7</v>
      </c>
      <c r="D24" s="35">
        <v>4</v>
      </c>
      <c r="E24" s="44"/>
      <c r="F24" s="47">
        <f t="shared" si="1"/>
        <v>0</v>
      </c>
    </row>
    <row r="25" spans="1:6" ht="36.950000000000003" customHeight="1" x14ac:dyDescent="0.25">
      <c r="A25" s="24" t="s">
        <v>35</v>
      </c>
      <c r="B25" s="18" t="s">
        <v>91</v>
      </c>
      <c r="C25" s="5" t="s">
        <v>8</v>
      </c>
      <c r="D25" s="35">
        <v>1</v>
      </c>
      <c r="E25" s="44"/>
      <c r="F25" s="47">
        <f t="shared" si="1"/>
        <v>0</v>
      </c>
    </row>
    <row r="26" spans="1:6" ht="43.5" customHeight="1" x14ac:dyDescent="0.25">
      <c r="A26" s="24" t="s">
        <v>36</v>
      </c>
      <c r="B26" s="18" t="s">
        <v>38</v>
      </c>
      <c r="C26" s="5" t="s">
        <v>7</v>
      </c>
      <c r="D26" s="35">
        <v>1</v>
      </c>
      <c r="E26" s="44"/>
      <c r="F26" s="47">
        <f t="shared" si="1"/>
        <v>0</v>
      </c>
    </row>
    <row r="27" spans="1:6" ht="43.5" customHeight="1" x14ac:dyDescent="0.25">
      <c r="A27" s="24" t="s">
        <v>37</v>
      </c>
      <c r="B27" s="18" t="s">
        <v>87</v>
      </c>
      <c r="C27" s="5" t="s">
        <v>9</v>
      </c>
      <c r="D27" s="35">
        <f>46*0.8</f>
        <v>36.800000000000004</v>
      </c>
      <c r="E27" s="44"/>
      <c r="F27" s="47">
        <f t="shared" ref="F27" si="2">D27*E27</f>
        <v>0</v>
      </c>
    </row>
    <row r="28" spans="1:6" ht="36.950000000000003" customHeight="1" x14ac:dyDescent="0.25">
      <c r="A28" s="24" t="s">
        <v>49</v>
      </c>
      <c r="B28" s="18" t="s">
        <v>39</v>
      </c>
      <c r="C28" s="5" t="s">
        <v>10</v>
      </c>
      <c r="D28" s="35">
        <v>46</v>
      </c>
      <c r="E28" s="44"/>
      <c r="F28" s="47">
        <f t="shared" si="1"/>
        <v>0</v>
      </c>
    </row>
    <row r="29" spans="1:6" ht="36.950000000000003" customHeight="1" x14ac:dyDescent="0.25">
      <c r="A29" s="3" t="s">
        <v>94</v>
      </c>
      <c r="B29" s="25" t="s">
        <v>40</v>
      </c>
      <c r="C29" s="5" t="s">
        <v>7</v>
      </c>
      <c r="D29" s="35">
        <v>2</v>
      </c>
      <c r="E29" s="42"/>
      <c r="F29" s="47">
        <f t="shared" si="1"/>
        <v>0</v>
      </c>
    </row>
    <row r="30" spans="1:6" ht="36.950000000000003" customHeight="1" x14ac:dyDescent="0.25">
      <c r="A30" s="30" t="s">
        <v>6</v>
      </c>
      <c r="B30" s="30"/>
      <c r="C30" s="30"/>
      <c r="D30" s="30"/>
      <c r="E30" s="30"/>
      <c r="F30" s="48">
        <f>SUM(F12:F29)</f>
        <v>0</v>
      </c>
    </row>
    <row r="31" spans="1:6" ht="36.950000000000003" customHeight="1" x14ac:dyDescent="0.25">
      <c r="A31" s="34" t="s">
        <v>81</v>
      </c>
      <c r="B31" s="34"/>
      <c r="C31" s="34"/>
      <c r="D31" s="34"/>
      <c r="E31" s="34"/>
      <c r="F31" s="34"/>
    </row>
    <row r="32" spans="1:6" ht="36.950000000000003" customHeight="1" x14ac:dyDescent="0.25">
      <c r="A32" s="23" t="s">
        <v>42</v>
      </c>
      <c r="B32" s="18" t="s">
        <v>41</v>
      </c>
      <c r="C32" s="5" t="s">
        <v>9</v>
      </c>
      <c r="D32" s="35">
        <v>304.5</v>
      </c>
      <c r="E32" s="42"/>
      <c r="F32" s="47">
        <f t="shared" ref="F32:F34" si="3">D32*E32</f>
        <v>0</v>
      </c>
    </row>
    <row r="33" spans="1:6" ht="36.950000000000003" customHeight="1" x14ac:dyDescent="0.25">
      <c r="A33" s="23" t="s">
        <v>43</v>
      </c>
      <c r="B33" s="6" t="s">
        <v>45</v>
      </c>
      <c r="C33" s="5" t="s">
        <v>10</v>
      </c>
      <c r="D33" s="36">
        <v>124</v>
      </c>
      <c r="E33" s="43"/>
      <c r="F33" s="47">
        <f t="shared" si="3"/>
        <v>0</v>
      </c>
    </row>
    <row r="34" spans="1:6" ht="36.950000000000003" customHeight="1" x14ac:dyDescent="0.25">
      <c r="A34" s="23" t="s">
        <v>44</v>
      </c>
      <c r="B34" s="6" t="s">
        <v>46</v>
      </c>
      <c r="C34" s="5" t="s">
        <v>10</v>
      </c>
      <c r="D34" s="36">
        <v>104</v>
      </c>
      <c r="E34" s="43"/>
      <c r="F34" s="47">
        <f t="shared" si="3"/>
        <v>0</v>
      </c>
    </row>
    <row r="35" spans="1:6" ht="36.950000000000003" customHeight="1" x14ac:dyDescent="0.25">
      <c r="A35" s="23" t="s">
        <v>50</v>
      </c>
      <c r="B35" s="6" t="s">
        <v>51</v>
      </c>
      <c r="C35" s="5" t="s">
        <v>7</v>
      </c>
      <c r="D35" s="37">
        <v>1395</v>
      </c>
      <c r="E35" s="43"/>
      <c r="F35" s="47">
        <f>D35*E35</f>
        <v>0</v>
      </c>
    </row>
    <row r="36" spans="1:6" ht="36.950000000000003" customHeight="1" x14ac:dyDescent="0.25">
      <c r="A36" s="30" t="s">
        <v>6</v>
      </c>
      <c r="B36" s="30"/>
      <c r="C36" s="30"/>
      <c r="D36" s="30"/>
      <c r="E36" s="30"/>
      <c r="F36" s="47">
        <f>SUM(F32:F35)</f>
        <v>0</v>
      </c>
    </row>
    <row r="37" spans="1:6" ht="36.950000000000003" customHeight="1" x14ac:dyDescent="0.25">
      <c r="A37" s="34" t="s">
        <v>82</v>
      </c>
      <c r="B37" s="34"/>
      <c r="C37" s="34"/>
      <c r="D37" s="34"/>
      <c r="E37" s="34"/>
      <c r="F37" s="34"/>
    </row>
    <row r="38" spans="1:6" ht="36.950000000000003" customHeight="1" x14ac:dyDescent="0.25">
      <c r="A38" s="17" t="s">
        <v>52</v>
      </c>
      <c r="B38" s="27" t="s">
        <v>55</v>
      </c>
      <c r="C38" s="5"/>
      <c r="D38" s="35"/>
      <c r="E38" s="42"/>
      <c r="F38" s="47"/>
    </row>
    <row r="39" spans="1:6" ht="36.950000000000003" customHeight="1" x14ac:dyDescent="0.25">
      <c r="A39" s="17" t="s">
        <v>53</v>
      </c>
      <c r="B39" s="25" t="s">
        <v>56</v>
      </c>
      <c r="C39" s="5"/>
      <c r="D39" s="36"/>
      <c r="E39" s="43"/>
      <c r="F39" s="47"/>
    </row>
    <row r="40" spans="1:6" ht="36.950000000000003" customHeight="1" x14ac:dyDescent="0.25">
      <c r="A40" s="23" t="s">
        <v>54</v>
      </c>
      <c r="B40" s="6" t="s">
        <v>19</v>
      </c>
      <c r="C40" s="5" t="s">
        <v>7</v>
      </c>
      <c r="D40" s="36">
        <v>101</v>
      </c>
      <c r="E40" s="43"/>
      <c r="F40" s="47">
        <f t="shared" ref="F40:F54" si="4">D40*E40</f>
        <v>0</v>
      </c>
    </row>
    <row r="41" spans="1:6" ht="36.950000000000003" customHeight="1" x14ac:dyDescent="0.25">
      <c r="A41" s="23" t="s">
        <v>57</v>
      </c>
      <c r="B41" s="6" t="s">
        <v>23</v>
      </c>
      <c r="C41" s="5" t="s">
        <v>76</v>
      </c>
      <c r="D41" s="36">
        <v>1</v>
      </c>
      <c r="E41" s="43"/>
      <c r="F41" s="47">
        <f>D41*E41</f>
        <v>0</v>
      </c>
    </row>
    <row r="42" spans="1:6" ht="36.950000000000003" customHeight="1" x14ac:dyDescent="0.25">
      <c r="A42" s="23" t="s">
        <v>58</v>
      </c>
      <c r="B42" s="6" t="s">
        <v>48</v>
      </c>
      <c r="C42" s="5" t="s">
        <v>7</v>
      </c>
      <c r="D42" s="36">
        <v>101</v>
      </c>
      <c r="E42" s="43"/>
      <c r="F42" s="47">
        <f t="shared" si="4"/>
        <v>0</v>
      </c>
    </row>
    <row r="43" spans="1:6" ht="36.950000000000003" customHeight="1" x14ac:dyDescent="0.25">
      <c r="A43" s="23" t="s">
        <v>59</v>
      </c>
      <c r="B43" s="6" t="s">
        <v>25</v>
      </c>
      <c r="C43" s="5" t="s">
        <v>7</v>
      </c>
      <c r="D43" s="36">
        <v>101</v>
      </c>
      <c r="E43" s="43"/>
      <c r="F43" s="47">
        <f t="shared" si="4"/>
        <v>0</v>
      </c>
    </row>
    <row r="44" spans="1:6" ht="36.950000000000003" customHeight="1" x14ac:dyDescent="0.25">
      <c r="A44" s="17" t="s">
        <v>60</v>
      </c>
      <c r="B44" s="25" t="s">
        <v>92</v>
      </c>
      <c r="C44" s="5"/>
      <c r="D44" s="36"/>
      <c r="E44" s="43"/>
      <c r="F44" s="47"/>
    </row>
    <row r="45" spans="1:6" ht="36.950000000000003" customHeight="1" x14ac:dyDescent="0.25">
      <c r="A45" s="23" t="s">
        <v>61</v>
      </c>
      <c r="B45" s="6" t="s">
        <v>62</v>
      </c>
      <c r="C45" s="5" t="s">
        <v>10</v>
      </c>
      <c r="D45" s="36">
        <v>210</v>
      </c>
      <c r="E45" s="43"/>
      <c r="F45" s="47">
        <f t="shared" si="4"/>
        <v>0</v>
      </c>
    </row>
    <row r="46" spans="1:6" ht="36.950000000000003" customHeight="1" x14ac:dyDescent="0.25">
      <c r="A46" s="23" t="s">
        <v>63</v>
      </c>
      <c r="B46" s="6" t="s">
        <v>65</v>
      </c>
      <c r="C46" s="5" t="s">
        <v>10</v>
      </c>
      <c r="D46" s="36">
        <v>210</v>
      </c>
      <c r="E46" s="43"/>
      <c r="F46" s="47">
        <f t="shared" si="4"/>
        <v>0</v>
      </c>
    </row>
    <row r="47" spans="1:6" ht="36.950000000000003" customHeight="1" x14ac:dyDescent="0.25">
      <c r="A47" s="23" t="s">
        <v>64</v>
      </c>
      <c r="B47" s="6" t="s">
        <v>93</v>
      </c>
      <c r="C47" s="5" t="s">
        <v>10</v>
      </c>
      <c r="D47" s="36">
        <v>210</v>
      </c>
      <c r="E47" s="43"/>
      <c r="F47" s="47">
        <f t="shared" si="4"/>
        <v>0</v>
      </c>
    </row>
    <row r="48" spans="1:6" ht="36.950000000000003" customHeight="1" x14ac:dyDescent="0.25">
      <c r="A48" s="17" t="s">
        <v>67</v>
      </c>
      <c r="B48" s="25" t="s">
        <v>66</v>
      </c>
      <c r="C48" s="5"/>
      <c r="D48" s="36"/>
      <c r="E48" s="43"/>
      <c r="F48" s="47"/>
    </row>
    <row r="49" spans="1:7" ht="36.950000000000003" customHeight="1" x14ac:dyDescent="0.25">
      <c r="A49" s="23" t="s">
        <v>68</v>
      </c>
      <c r="B49" s="6" t="s">
        <v>71</v>
      </c>
      <c r="C49" s="5" t="s">
        <v>9</v>
      </c>
      <c r="D49" s="36">
        <f>5.6+8+2</f>
        <v>15.6</v>
      </c>
      <c r="E49" s="43"/>
      <c r="F49" s="47">
        <f t="shared" si="4"/>
        <v>0</v>
      </c>
    </row>
    <row r="50" spans="1:7" ht="36.950000000000003" customHeight="1" x14ac:dyDescent="0.25">
      <c r="A50" s="23" t="s">
        <v>69</v>
      </c>
      <c r="B50" s="6" t="s">
        <v>72</v>
      </c>
      <c r="C50" s="5" t="s">
        <v>76</v>
      </c>
      <c r="D50" s="36">
        <v>1</v>
      </c>
      <c r="E50" s="43"/>
      <c r="F50" s="47">
        <f t="shared" si="4"/>
        <v>0</v>
      </c>
    </row>
    <row r="51" spans="1:7" ht="36.950000000000003" customHeight="1" x14ac:dyDescent="0.25">
      <c r="A51" s="23" t="s">
        <v>70</v>
      </c>
      <c r="B51" s="6" t="s">
        <v>73</v>
      </c>
      <c r="C51" s="5" t="s">
        <v>9</v>
      </c>
      <c r="D51" s="36">
        <v>15.6</v>
      </c>
      <c r="E51" s="43"/>
      <c r="F51" s="47">
        <f t="shared" si="4"/>
        <v>0</v>
      </c>
    </row>
    <row r="52" spans="1:7" ht="36.950000000000003" customHeight="1" x14ac:dyDescent="0.25">
      <c r="A52" s="17" t="s">
        <v>74</v>
      </c>
      <c r="B52" s="25" t="s">
        <v>75</v>
      </c>
      <c r="C52" s="5" t="s">
        <v>7</v>
      </c>
      <c r="D52" s="36">
        <v>1</v>
      </c>
      <c r="E52" s="43"/>
      <c r="F52" s="47">
        <f t="shared" si="4"/>
        <v>0</v>
      </c>
    </row>
    <row r="53" spans="1:7" ht="36.950000000000003" customHeight="1" x14ac:dyDescent="0.25">
      <c r="A53" s="17" t="s">
        <v>77</v>
      </c>
      <c r="B53" s="25" t="s">
        <v>96</v>
      </c>
      <c r="C53" s="5" t="s">
        <v>9</v>
      </c>
      <c r="D53" s="36">
        <v>150</v>
      </c>
      <c r="E53" s="43"/>
      <c r="F53" s="47">
        <f t="shared" si="4"/>
        <v>0</v>
      </c>
    </row>
    <row r="54" spans="1:7" ht="36.950000000000003" customHeight="1" x14ac:dyDescent="0.25">
      <c r="A54" s="17" t="s">
        <v>78</v>
      </c>
      <c r="B54" s="25" t="s">
        <v>97</v>
      </c>
      <c r="C54" s="5" t="s">
        <v>9</v>
      </c>
      <c r="D54" s="36">
        <v>150</v>
      </c>
      <c r="E54" s="43"/>
      <c r="F54" s="47">
        <f t="shared" si="4"/>
        <v>0</v>
      </c>
    </row>
    <row r="55" spans="1:7" ht="36.950000000000003" customHeight="1" x14ac:dyDescent="0.25">
      <c r="A55" s="30" t="s">
        <v>6</v>
      </c>
      <c r="B55" s="30"/>
      <c r="C55" s="30"/>
      <c r="D55" s="30"/>
      <c r="E55" s="30"/>
      <c r="F55" s="48">
        <f>SUM(F38:F54)</f>
        <v>0</v>
      </c>
    </row>
    <row r="56" spans="1:7" ht="36.950000000000003" customHeight="1" x14ac:dyDescent="0.25">
      <c r="A56" s="31" t="s">
        <v>98</v>
      </c>
      <c r="B56" s="31"/>
      <c r="C56" s="31"/>
      <c r="D56" s="31"/>
      <c r="E56" s="31"/>
      <c r="F56" s="49">
        <f>SUM(F55+F30+F10+F36)</f>
        <v>0</v>
      </c>
    </row>
    <row r="57" spans="1:7" ht="36.950000000000003" customHeight="1" x14ac:dyDescent="0.25">
      <c r="A57" s="29" t="s">
        <v>99</v>
      </c>
      <c r="B57" s="29"/>
      <c r="C57" s="29"/>
      <c r="D57" s="29"/>
      <c r="E57" s="29"/>
      <c r="F57" s="29"/>
    </row>
    <row r="58" spans="1:7" ht="36.950000000000003" customHeight="1" x14ac:dyDescent="0.25"/>
    <row r="59" spans="1:7" ht="36.950000000000003" customHeight="1" x14ac:dyDescent="0.25"/>
    <row r="60" spans="1:7" ht="36.950000000000003" customHeight="1" x14ac:dyDescent="0.25"/>
    <row r="61" spans="1:7" s="14" customFormat="1" ht="36.950000000000003" customHeight="1" x14ac:dyDescent="0.25">
      <c r="A61" s="10"/>
      <c r="B61" s="10"/>
      <c r="D61" s="10"/>
      <c r="E61" s="1"/>
      <c r="F61" s="16"/>
      <c r="G61" s="9"/>
    </row>
    <row r="62" spans="1:7" s="14" customFormat="1" ht="36.950000000000003" customHeight="1" x14ac:dyDescent="0.25">
      <c r="A62" s="10"/>
      <c r="B62" s="10"/>
      <c r="D62" s="10"/>
      <c r="E62" s="1"/>
      <c r="F62" s="16"/>
      <c r="G62" s="9"/>
    </row>
    <row r="63" spans="1:7" ht="36.950000000000003" customHeight="1" x14ac:dyDescent="0.25"/>
    <row r="64" spans="1:7" ht="36.950000000000003" customHeight="1" x14ac:dyDescent="0.25"/>
    <row r="65" spans="1:7" ht="36.950000000000003" customHeight="1" x14ac:dyDescent="0.25"/>
    <row r="66" spans="1:7" ht="36.950000000000003" customHeight="1" x14ac:dyDescent="0.25"/>
    <row r="67" spans="1:7" ht="36.950000000000003" customHeight="1" x14ac:dyDescent="0.25"/>
    <row r="68" spans="1:7" ht="36.950000000000003" customHeight="1" x14ac:dyDescent="0.25"/>
    <row r="69" spans="1:7" s="14" customFormat="1" ht="36.950000000000003" customHeight="1" x14ac:dyDescent="0.25">
      <c r="A69" s="10"/>
      <c r="B69" s="10"/>
      <c r="D69" s="10"/>
      <c r="E69" s="1"/>
      <c r="F69" s="16"/>
      <c r="G69" s="9"/>
    </row>
    <row r="70" spans="1:7" ht="36.950000000000003" customHeight="1" x14ac:dyDescent="0.25"/>
    <row r="71" spans="1:7" ht="36.950000000000003" customHeight="1" x14ac:dyDescent="0.25"/>
    <row r="72" spans="1:7" s="14" customFormat="1" ht="36.950000000000003" customHeight="1" x14ac:dyDescent="0.25">
      <c r="A72" s="10"/>
      <c r="B72" s="10"/>
      <c r="D72" s="10"/>
      <c r="E72" s="1"/>
      <c r="F72" s="16"/>
      <c r="G72" s="9"/>
    </row>
    <row r="73" spans="1:7" ht="36.950000000000003" customHeight="1" x14ac:dyDescent="0.25"/>
    <row r="74" spans="1:7" ht="45" customHeight="1" x14ac:dyDescent="0.25"/>
  </sheetData>
  <sheetProtection algorithmName="SHA-512" hashValue="/lU6T7hrjrUQIpOmbIK30UBJHcBxBttyOMdaaVdYeNTTDZkjYuLg31Tq48sA2tgq9PIB3d8WFF/6MIuAIJqE7A==" saltValue="s9ZkUPo0yP+jX7d5XK54Aw==" spinCount="100000" sheet="1" objects="1" scenarios="1"/>
  <mergeCells count="14">
    <mergeCell ref="A57:F57"/>
    <mergeCell ref="A10:E10"/>
    <mergeCell ref="A56:E56"/>
    <mergeCell ref="A4:D4"/>
    <mergeCell ref="A1:F1"/>
    <mergeCell ref="A2:F2"/>
    <mergeCell ref="A3:F3"/>
    <mergeCell ref="A11:F11"/>
    <mergeCell ref="A31:F31"/>
    <mergeCell ref="A30:E30"/>
    <mergeCell ref="A55:E55"/>
    <mergeCell ref="A7:F7"/>
    <mergeCell ref="A37:F37"/>
    <mergeCell ref="A36:E36"/>
  </mergeCells>
  <pageMargins left="0.7" right="0.7" top="0.75" bottom="0.75" header="0.3" footer="0.3"/>
  <pageSetup paperSize="9" scale="64" fitToHeight="0" orientation="portrait" r:id="rId1"/>
  <rowBreaks count="1" manualBreakCount="1">
    <brk id="30" max="16383" man="1"/>
  </rowBreaks>
  <ignoredErrors>
    <ignoredError sqref="E32:F34 E18:F19 E15:F15 E13 E21:F22 E20 E23 F1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ONACVG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audrey.boch</dc:creator>
  <cp:lastModifiedBy>DENOTTE Gilles</cp:lastModifiedBy>
  <cp:lastPrinted>2025-10-14T12:30:02Z</cp:lastPrinted>
  <dcterms:created xsi:type="dcterms:W3CDTF">2022-02-01T14:28:42Z</dcterms:created>
  <dcterms:modified xsi:type="dcterms:W3CDTF">2025-10-22T09:24:23Z</dcterms:modified>
</cp:coreProperties>
</file>